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th-koeln.de\Gruppenverzeichnisse\VERWALTUNG\KoBa_NRW\Fachthemen\Bauen - Finanz-Bauko\Instandhaltungskosten\"/>
    </mc:Choice>
  </mc:AlternateContent>
  <bookViews>
    <workbookView xWindow="0" yWindow="0" windowWidth="28800" windowHeight="12300" activeTab="1"/>
  </bookViews>
  <sheets>
    <sheet name="Beispiel" sheetId="3" r:id="rId1"/>
    <sheet name="Berechnung" sheetId="1" r:id="rId2"/>
    <sheet name="Kostengruppen"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8" i="1"/>
  <c r="A22" i="3"/>
  <c r="A19" i="3"/>
  <c r="E10" i="3"/>
  <c r="E9" i="3"/>
  <c r="E8" i="3"/>
  <c r="E7" i="3"/>
  <c r="B5" i="3"/>
  <c r="E12" i="3" l="1"/>
  <c r="D19" i="3" s="1"/>
  <c r="E11" i="3"/>
  <c r="E14" i="3"/>
  <c r="E13" i="3"/>
  <c r="E10" i="1"/>
  <c r="E9" i="1"/>
  <c r="E12" i="1" s="1"/>
  <c r="E7" i="1"/>
  <c r="D22" i="3" l="1"/>
  <c r="E11" i="1"/>
  <c r="D19" i="1" s="1"/>
  <c r="E14" i="1"/>
  <c r="E13" i="1"/>
  <c r="B5" i="1"/>
  <c r="A22" i="1"/>
  <c r="A19" i="1"/>
  <c r="D22" i="1" l="1"/>
</calcChain>
</file>

<file path=xl/sharedStrings.xml><?xml version="1.0" encoding="utf-8"?>
<sst xmlns="http://schemas.openxmlformats.org/spreadsheetml/2006/main" count="38" uniqueCount="23">
  <si>
    <t>Erläuterung Arbeitsblatt Instandhaltungskosten</t>
  </si>
  <si>
    <t>KG</t>
  </si>
  <si>
    <t>Kosten in [€]</t>
  </si>
  <si>
    <t>Gesamtkosten</t>
  </si>
  <si>
    <t>nach DIN 276</t>
  </si>
  <si>
    <t>Bauwerk-Baukonstruktion</t>
  </si>
  <si>
    <t>Außenanlagen und Freiflächen</t>
  </si>
  <si>
    <t>Ausstattung und Kunstwerke</t>
  </si>
  <si>
    <t>Ermittlung anhand der Gesamtkosten</t>
  </si>
  <si>
    <t>Ermittlung anhand der Kostengruppen</t>
  </si>
  <si>
    <r>
      <t xml:space="preserve">Instandhaltungskosten [€/a] </t>
    </r>
    <r>
      <rPr>
        <b/>
        <sz val="14"/>
        <color theme="1"/>
        <rFont val="Arial"/>
        <family val="2"/>
      </rPr>
      <t>ohne</t>
    </r>
    <r>
      <rPr>
        <sz val="14"/>
        <color theme="1"/>
        <rFont val="Arial"/>
        <family val="2"/>
      </rPr>
      <t xml:space="preserve"> Kosten für Rückbau, Entsorgung und Personaulaufwendung</t>
    </r>
  </si>
  <si>
    <r>
      <t>Instandhaltungskosten [€/a]</t>
    </r>
    <r>
      <rPr>
        <b/>
        <sz val="14"/>
        <color theme="1"/>
        <rFont val="Arial"/>
        <family val="2"/>
      </rPr>
      <t xml:space="preserve"> mit </t>
    </r>
    <r>
      <rPr>
        <sz val="14"/>
        <color theme="1"/>
        <rFont val="Arial"/>
        <family val="2"/>
      </rPr>
      <t>Kosten für Rückbau, Entsorgung und Personaulaufwendung</t>
    </r>
  </si>
  <si>
    <t>Anteil an Gesamtkosten [%]</t>
  </si>
  <si>
    <t>Summe</t>
  </si>
  <si>
    <t>Bauwerk-Technische Anlagen</t>
  </si>
  <si>
    <t>Grundstück</t>
  </si>
  <si>
    <t>Vorbereitende Maßnahmen</t>
  </si>
  <si>
    <t>Baunebenkosten</t>
  </si>
  <si>
    <t>Finanzierung</t>
  </si>
  <si>
    <t>Prozentuale Verteilung der Gesamtkosten auf die KG</t>
  </si>
  <si>
    <t>Die hier angegebene prozentuale Verteilung der KG ist besipielhaft und sollte auf das jeweilige Projekt angepasst werden.</t>
  </si>
  <si>
    <t xml:space="preserve">Die Berechnung in diesem Tool wird nach der ermittelten Formel der Arbeitsgruppe 'Optionsmodell -A2 Instandhaltung MKW' durchgeführt.
Die Instandhaltungskosten können, sofern vorhanden, anhand der einzelnen Kostengruppen (KG) ermittelt werden (siehe linke Seite). Dazu sind die hellblau markierten Felder auszufüllen. Falls diese Angaben nicht verfügbar sind, können die Instandhaltungskosten alternativ über die Gesamtkosten des Bauvorhabens berechnet werden (siehe rechte Seite). Die prozentualen Anteile können in der Tabelle im Reiter Kennwerte an Ihr Projekt angepasst werden. Diese angepassten Werte werden automatisch bei der Berechnung der Instandhaltung berücksichtigt. Auch hier ist das hellblau markierte Feld mit den Gesamtkosten auszufüllen. Die Instandhaltungskosten können sowohl inklusive als auch exklusive der Kosten für Rückbau, Entsorgung und Personalaufwand berechnet werden. </t>
  </si>
  <si>
    <t>Summe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</si>
</sst>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 #,##0.00\ [$€]_-;_-* &quot;-&quot;??\ [$€]_-;_-@_-"/>
  </numFmts>
  <fonts count="15">
    <font>
      <sz val="11"/>
      <color theme="1"/>
      <name val="Calibri"/>
      <family val="2"/>
      <scheme val="minor"/>
    </font>
    <font>
      <sz val="10"/>
      <name val="Univers"/>
    </font>
    <font>
      <sz val="16"/>
      <color theme="0"/>
      <name val="Arial"/>
      <family val="2"/>
    </font>
    <font>
      <sz val="16"/>
      <color theme="1"/>
      <name val="Calibri"/>
      <family val="2"/>
      <scheme val="minor"/>
    </font>
    <font>
      <b/>
      <sz val="16"/>
      <color theme="0"/>
      <name val="Arial"/>
      <family val="2"/>
    </font>
    <font>
      <sz val="14"/>
      <color theme="1"/>
      <name val="Arial"/>
      <family val="2"/>
    </font>
    <font>
      <sz val="14"/>
      <color theme="1"/>
      <name val="Calibri"/>
      <family val="2"/>
      <scheme val="minor"/>
    </font>
    <font>
      <sz val="18"/>
      <color theme="1"/>
      <name val="Calibri"/>
      <family val="2"/>
      <scheme val="minor"/>
    </font>
    <font>
      <sz val="11"/>
      <name val="Calibri"/>
      <family val="2"/>
      <scheme val="minor"/>
    </font>
    <font>
      <sz val="16"/>
      <name val="Arial"/>
      <family val="2"/>
    </font>
    <font>
      <b/>
      <sz val="16"/>
      <color theme="1"/>
      <name val="Calibri"/>
      <family val="2"/>
      <scheme val="minor"/>
    </font>
    <font>
      <b/>
      <sz val="14"/>
      <color theme="0"/>
      <name val="Arial"/>
      <family val="2"/>
    </font>
    <font>
      <b/>
      <sz val="14"/>
      <color theme="1"/>
      <name val="Calibri"/>
      <family val="2"/>
      <scheme val="minor"/>
    </font>
    <font>
      <b/>
      <sz val="14"/>
      <color theme="1"/>
      <name val="Arial"/>
      <family val="2"/>
    </font>
    <font>
      <b/>
      <sz val="18"/>
      <color theme="0"/>
      <name val="Arial"/>
      <family val="2"/>
    </font>
  </fonts>
  <fills count="8">
    <fill>
      <patternFill patternType="none"/>
    </fill>
    <fill>
      <patternFill patternType="gray125"/>
    </fill>
    <fill>
      <patternFill patternType="solid">
        <fgColor rgb="FF5D789F"/>
        <bgColor rgb="FF5D789F"/>
      </patternFill>
    </fill>
    <fill>
      <patternFill patternType="solid">
        <fgColor theme="0" tint="-0.14999847407452621"/>
        <bgColor theme="0" tint="-0.14999847407452621"/>
      </patternFill>
    </fill>
    <fill>
      <patternFill patternType="solid">
        <fgColor rgb="FF002060"/>
        <bgColor rgb="FF002060"/>
      </patternFill>
    </fill>
    <fill>
      <patternFill patternType="solid">
        <fgColor theme="4" tint="0.79998168889431442"/>
        <bgColor indexed="64"/>
      </patternFill>
    </fill>
    <fill>
      <patternFill patternType="solid">
        <fgColor theme="4" tint="0.79998168889431442"/>
        <bgColor rgb="FF002060"/>
      </patternFill>
    </fill>
    <fill>
      <patternFill patternType="solid">
        <fgColor theme="5" tint="0.79998168889431442"/>
        <bgColor indexed="64"/>
      </patternFill>
    </fill>
  </fills>
  <borders count="5">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style="thin">
        <color indexed="64"/>
      </top>
      <bottom style="thin">
        <color indexed="64"/>
      </bottom>
      <diagonal/>
    </border>
  </borders>
  <cellStyleXfs count="2">
    <xf numFmtId="0" fontId="0" fillId="0" borderId="0"/>
    <xf numFmtId="164" fontId="1" fillId="0" borderId="0"/>
  </cellStyleXfs>
  <cellXfs count="39">
    <xf numFmtId="0" fontId="0" fillId="0" borderId="0" xfId="0"/>
    <xf numFmtId="0" fontId="3" fillId="0" borderId="0" xfId="0" applyFont="1"/>
    <xf numFmtId="0" fontId="2" fillId="4" borderId="2" xfId="0" applyFont="1" applyFill="1" applyBorder="1" applyAlignment="1">
      <alignment horizontal="left" vertical="center"/>
    </xf>
    <xf numFmtId="164" fontId="4" fillId="2" borderId="2" xfId="1" applyNumberFormat="1" applyFont="1" applyFill="1" applyBorder="1" applyAlignment="1">
      <alignment horizontal="center" vertical="center" wrapText="1"/>
    </xf>
    <xf numFmtId="0" fontId="3" fillId="0" borderId="2" xfId="0" applyFont="1" applyBorder="1" applyAlignment="1">
      <alignment horizontal="center" vertical="center"/>
    </xf>
    <xf numFmtId="0" fontId="2" fillId="4" borderId="2" xfId="0" applyFont="1" applyFill="1" applyBorder="1" applyAlignment="1">
      <alignment horizontal="center" vertical="center"/>
    </xf>
    <xf numFmtId="3" fontId="2" fillId="4" borderId="2" xfId="0" applyNumberFormat="1" applyFont="1" applyFill="1" applyBorder="1" applyAlignment="1">
      <alignment horizontal="center" vertical="center"/>
    </xf>
    <xf numFmtId="3" fontId="3" fillId="0" borderId="2" xfId="0" applyNumberFormat="1" applyFont="1" applyBorder="1" applyAlignment="1">
      <alignment horizontal="right" vertical="center"/>
    </xf>
    <xf numFmtId="3" fontId="3" fillId="5" borderId="2" xfId="0" applyNumberFormat="1" applyFont="1" applyFill="1" applyBorder="1"/>
    <xf numFmtId="0" fontId="8" fillId="0" borderId="0" xfId="0" applyFont="1"/>
    <xf numFmtId="3" fontId="9" fillId="6" borderId="2"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6" fillId="0" borderId="0" xfId="0" applyFont="1" applyFill="1" applyAlignment="1">
      <alignment wrapText="1"/>
    </xf>
    <xf numFmtId="0" fontId="0" fillId="0" borderId="0" xfId="0" applyFill="1"/>
    <xf numFmtId="0" fontId="3" fillId="0" borderId="0" xfId="0" applyFont="1" applyBorder="1" applyAlignment="1">
      <alignment horizontal="center" vertical="center"/>
    </xf>
    <xf numFmtId="3" fontId="3" fillId="0" borderId="0" xfId="0" applyNumberFormat="1" applyFont="1" applyBorder="1" applyAlignment="1">
      <alignment horizontal="right" vertical="center"/>
    </xf>
    <xf numFmtId="0" fontId="3" fillId="0" borderId="0" xfId="0" applyFont="1" applyFill="1" applyBorder="1" applyAlignment="1">
      <alignment horizontal="center" vertical="center"/>
    </xf>
    <xf numFmtId="3" fontId="3" fillId="0" borderId="0" xfId="0" applyNumberFormat="1" applyFont="1" applyFill="1" applyBorder="1"/>
    <xf numFmtId="0" fontId="3" fillId="0" borderId="2" xfId="0" applyFont="1" applyFill="1" applyBorder="1" applyAlignment="1">
      <alignment horizontal="center" vertical="center"/>
    </xf>
    <xf numFmtId="0" fontId="0" fillId="0" borderId="0" xfId="0" applyBorder="1"/>
    <xf numFmtId="0" fontId="0" fillId="0" borderId="0" xfId="0" applyFill="1" applyBorder="1"/>
    <xf numFmtId="0" fontId="5" fillId="0"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164" fontId="14" fillId="2" borderId="3" xfId="1" applyNumberFormat="1" applyFont="1" applyFill="1" applyBorder="1" applyAlignment="1">
      <alignment horizontal="center" vertical="center" wrapText="1"/>
    </xf>
    <xf numFmtId="164" fontId="14" fillId="2" borderId="0" xfId="1" applyNumberFormat="1" applyFont="1" applyFill="1" applyBorder="1" applyAlignment="1">
      <alignment horizontal="center" vertical="center" wrapText="1"/>
    </xf>
    <xf numFmtId="0" fontId="7" fillId="0" borderId="0" xfId="0" applyFont="1" applyAlignment="1"/>
    <xf numFmtId="0" fontId="5" fillId="3" borderId="3" xfId="0" applyFont="1" applyFill="1" applyBorder="1" applyAlignment="1">
      <alignment horizontal="left" vertical="center" wrapText="1"/>
    </xf>
    <xf numFmtId="0" fontId="6" fillId="0" borderId="0" xfId="0" applyFont="1" applyAlignment="1">
      <alignment wrapText="1"/>
    </xf>
    <xf numFmtId="3" fontId="11" fillId="4" borderId="1" xfId="0" applyNumberFormat="1" applyFont="1" applyFill="1" applyBorder="1" applyAlignment="1">
      <alignment horizontal="center" vertical="center"/>
    </xf>
    <xf numFmtId="0" fontId="12" fillId="0" borderId="4" xfId="0" applyFont="1" applyBorder="1" applyAlignment="1">
      <alignment horizontal="center" vertical="center"/>
    </xf>
    <xf numFmtId="0" fontId="11" fillId="4" borderId="1" xfId="0" applyFont="1" applyFill="1" applyBorder="1" applyAlignment="1">
      <alignment horizontal="left" vertical="center"/>
    </xf>
    <xf numFmtId="0" fontId="12" fillId="0" borderId="4" xfId="0" applyFont="1" applyBorder="1" applyAlignment="1">
      <alignment horizontal="left" vertical="center"/>
    </xf>
    <xf numFmtId="164" fontId="14" fillId="0" borderId="0" xfId="1" applyNumberFormat="1" applyFont="1" applyFill="1" applyBorder="1" applyAlignment="1">
      <alignment horizontal="center" vertical="center" wrapText="1"/>
    </xf>
    <xf numFmtId="0" fontId="7" fillId="0" borderId="0" xfId="0" applyFont="1" applyFill="1" applyBorder="1" applyAlignment="1"/>
    <xf numFmtId="0" fontId="5" fillId="0" borderId="0" xfId="0" applyFont="1" applyFill="1" applyBorder="1" applyAlignment="1">
      <alignment horizontal="left" vertical="center" wrapText="1"/>
    </xf>
    <xf numFmtId="0" fontId="6" fillId="0" borderId="0" xfId="0" applyFont="1" applyFill="1" applyBorder="1" applyAlignment="1">
      <alignment wrapText="1"/>
    </xf>
    <xf numFmtId="0" fontId="3" fillId="0" borderId="1" xfId="0" applyFont="1" applyFill="1" applyBorder="1" applyAlignment="1">
      <alignment horizontal="center" vertical="center"/>
    </xf>
    <xf numFmtId="0" fontId="0" fillId="0" borderId="4" xfId="0" applyBorder="1" applyAlignment="1"/>
    <xf numFmtId="3" fontId="10" fillId="7" borderId="2" xfId="0" applyNumberFormat="1" applyFont="1" applyFill="1" applyBorder="1" applyAlignment="1">
      <alignment horizontal="center" vertical="center"/>
    </xf>
  </cellXfs>
  <cellStyles count="2">
    <cellStyle name="Standard" xfId="0" builtinId="0"/>
    <cellStyle name="Standard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10" workbookViewId="0">
      <selection activeCell="E26" sqref="E26"/>
    </sheetView>
  </sheetViews>
  <sheetFormatPr baseColWidth="10" defaultRowHeight="15"/>
  <cols>
    <col min="1" max="1" width="20" customWidth="1"/>
    <col min="2" max="2" width="32.140625" customWidth="1"/>
    <col min="4" max="4" width="20.28515625" customWidth="1"/>
    <col min="5" max="5" width="31.140625" customWidth="1"/>
  </cols>
  <sheetData>
    <row r="1" spans="1:9" ht="25.5" customHeight="1">
      <c r="A1" s="23" t="s">
        <v>0</v>
      </c>
      <c r="B1" s="24"/>
      <c r="C1" s="25"/>
      <c r="D1" s="25"/>
      <c r="E1" s="25"/>
    </row>
    <row r="2" spans="1:9" ht="215.25" customHeight="1">
      <c r="A2" s="26" t="s">
        <v>21</v>
      </c>
      <c r="B2" s="22"/>
      <c r="C2" s="27"/>
      <c r="D2" s="27"/>
      <c r="E2" s="27"/>
    </row>
    <row r="3" spans="1:9" s="13" customFormat="1" ht="18" customHeight="1">
      <c r="A3" s="21"/>
      <c r="B3" s="21"/>
      <c r="C3" s="12"/>
      <c r="D3" s="12"/>
      <c r="E3" s="12"/>
    </row>
    <row r="4" spans="1:9" ht="18.75">
      <c r="A4" s="28" t="s">
        <v>9</v>
      </c>
      <c r="B4" s="29"/>
      <c r="D4" s="30" t="s">
        <v>8</v>
      </c>
      <c r="E4" s="31"/>
    </row>
    <row r="5" spans="1:9" ht="21">
      <c r="A5" s="5" t="s">
        <v>13</v>
      </c>
      <c r="B5" s="6">
        <f>SUM(B7:B10)</f>
        <v>26100000</v>
      </c>
      <c r="C5" s="1"/>
      <c r="D5" s="2" t="s">
        <v>3</v>
      </c>
      <c r="E5" s="10">
        <v>40000000</v>
      </c>
    </row>
    <row r="6" spans="1:9" ht="21">
      <c r="A6" s="3" t="s">
        <v>1</v>
      </c>
      <c r="B6" s="3" t="s">
        <v>2</v>
      </c>
      <c r="C6" s="1"/>
      <c r="D6" s="3" t="s">
        <v>1</v>
      </c>
      <c r="E6" s="3" t="s">
        <v>2</v>
      </c>
      <c r="I6" s="9"/>
    </row>
    <row r="7" spans="1:9" ht="21">
      <c r="A7" s="4">
        <v>300</v>
      </c>
      <c r="B7" s="8">
        <v>14000000</v>
      </c>
      <c r="C7" s="1"/>
      <c r="D7" s="4">
        <v>100</v>
      </c>
      <c r="E7" s="7">
        <f>(Kostengruppen!C4/100)*E5</f>
        <v>0</v>
      </c>
    </row>
    <row r="8" spans="1:9" ht="21">
      <c r="A8" s="4">
        <v>400</v>
      </c>
      <c r="B8" s="8">
        <v>10000000</v>
      </c>
      <c r="C8" s="1"/>
      <c r="D8" s="4">
        <v>200</v>
      </c>
      <c r="E8" s="7">
        <f>(Kostengruppen!C5/100)*E5</f>
        <v>2000000</v>
      </c>
    </row>
    <row r="9" spans="1:9" ht="21">
      <c r="A9" s="4">
        <v>500</v>
      </c>
      <c r="B9" s="8">
        <v>700000</v>
      </c>
      <c r="C9" s="1"/>
      <c r="D9" s="4">
        <v>300</v>
      </c>
      <c r="E9" s="7">
        <f>(Kostengruppen!C6/100)*E5</f>
        <v>14000000</v>
      </c>
    </row>
    <row r="10" spans="1:9" ht="21">
      <c r="A10" s="4">
        <v>600</v>
      </c>
      <c r="B10" s="8">
        <v>1400000</v>
      </c>
      <c r="C10" s="1"/>
      <c r="D10" s="4">
        <v>400</v>
      </c>
      <c r="E10" s="7">
        <f>(Kostengruppen!C7/100)*E5</f>
        <v>10000000</v>
      </c>
    </row>
    <row r="11" spans="1:9" ht="21">
      <c r="A11" s="14"/>
      <c r="B11" s="17"/>
      <c r="C11" s="1"/>
      <c r="D11" s="4">
        <v>500</v>
      </c>
      <c r="E11" s="7">
        <f>(Kostengruppen!C8/100)*E9</f>
        <v>700000</v>
      </c>
    </row>
    <row r="12" spans="1:9" ht="21">
      <c r="A12" s="14"/>
      <c r="B12" s="17"/>
      <c r="C12" s="1"/>
      <c r="D12" s="4">
        <v>600</v>
      </c>
      <c r="E12" s="7">
        <f>(Kostengruppen!C9/100)*E9</f>
        <v>2100000</v>
      </c>
    </row>
    <row r="13" spans="1:9" ht="21">
      <c r="A13" s="14"/>
      <c r="B13" s="17"/>
      <c r="C13" s="1"/>
      <c r="D13" s="4">
        <v>700</v>
      </c>
      <c r="E13" s="7">
        <f>(Kostengruppen!C10/100)*E9</f>
        <v>1400000</v>
      </c>
    </row>
    <row r="14" spans="1:9" ht="21">
      <c r="A14" s="16"/>
      <c r="B14" s="17"/>
      <c r="C14" s="1"/>
      <c r="D14" s="4">
        <v>800</v>
      </c>
      <c r="E14" s="7">
        <f>(Kostengruppen!C11/100)*E9</f>
        <v>700000</v>
      </c>
    </row>
    <row r="15" spans="1:9" ht="21">
      <c r="A15" s="16"/>
      <c r="B15" s="17"/>
      <c r="C15" s="1"/>
      <c r="D15" s="14"/>
      <c r="E15" s="15"/>
    </row>
    <row r="16" spans="1:9" ht="21">
      <c r="A16" s="16"/>
      <c r="B16" s="17"/>
      <c r="C16" s="1"/>
      <c r="D16" s="14"/>
      <c r="E16" s="15"/>
    </row>
    <row r="17" spans="1:5" ht="15" customHeight="1">
      <c r="A17" s="22" t="s">
        <v>10</v>
      </c>
      <c r="B17" s="22"/>
      <c r="C17" s="22"/>
      <c r="D17" s="22"/>
      <c r="E17" s="22"/>
    </row>
    <row r="18" spans="1:5" ht="15.75" customHeight="1">
      <c r="A18" s="22"/>
      <c r="B18" s="22"/>
      <c r="C18" s="22"/>
      <c r="D18" s="22"/>
      <c r="E18" s="22"/>
    </row>
    <row r="19" spans="1:5" ht="21">
      <c r="A19" s="38">
        <f>0.01*(B7+B9+B10)+0.041*B8</f>
        <v>571000</v>
      </c>
      <c r="B19" s="1"/>
      <c r="C19" s="1"/>
      <c r="D19" s="38">
        <f>0.01*(E9+E11+E12)+0.041*E10</f>
        <v>578000</v>
      </c>
    </row>
    <row r="20" spans="1:5" ht="15" customHeight="1">
      <c r="A20" s="22" t="s">
        <v>11</v>
      </c>
      <c r="B20" s="22"/>
      <c r="C20" s="22"/>
      <c r="D20" s="22"/>
      <c r="E20" s="22"/>
    </row>
    <row r="21" spans="1:5" ht="15" customHeight="1">
      <c r="A21" s="22"/>
      <c r="B21" s="22"/>
      <c r="C21" s="22"/>
      <c r="D21" s="22"/>
      <c r="E21" s="22"/>
    </row>
    <row r="22" spans="1:5" ht="21">
      <c r="A22" s="38">
        <f>0.013*(B7+B9+B10)+0.054*B8</f>
        <v>749300</v>
      </c>
      <c r="B22" s="1"/>
      <c r="C22" s="1"/>
      <c r="D22" s="38">
        <f>0.013*(E9+E11+E12)+0.054*E10</f>
        <v>758400</v>
      </c>
    </row>
  </sheetData>
  <mergeCells count="6">
    <mergeCell ref="A20:E21"/>
    <mergeCell ref="A1:E1"/>
    <mergeCell ref="A2:E2"/>
    <mergeCell ref="A4:B4"/>
    <mergeCell ref="D4:E4"/>
    <mergeCell ref="A17:E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A10" workbookViewId="0">
      <selection activeCell="E26" sqref="E26"/>
    </sheetView>
  </sheetViews>
  <sheetFormatPr baseColWidth="10" defaultRowHeight="15"/>
  <cols>
    <col min="1" max="1" width="20" customWidth="1"/>
    <col min="2" max="2" width="32.140625" customWidth="1"/>
    <col min="4" max="4" width="20.28515625" customWidth="1"/>
    <col min="5" max="5" width="31.140625" customWidth="1"/>
  </cols>
  <sheetData>
    <row r="1" spans="1:9" ht="25.5" customHeight="1">
      <c r="A1" s="23" t="s">
        <v>0</v>
      </c>
      <c r="B1" s="24"/>
      <c r="C1" s="25"/>
      <c r="D1" s="25"/>
      <c r="E1" s="25"/>
    </row>
    <row r="2" spans="1:9" ht="215.25" customHeight="1">
      <c r="A2" s="26" t="s">
        <v>21</v>
      </c>
      <c r="B2" s="22"/>
      <c r="C2" s="27"/>
      <c r="D2" s="27"/>
      <c r="E2" s="27"/>
    </row>
    <row r="3" spans="1:9" s="13" customFormat="1" ht="18" customHeight="1">
      <c r="A3" s="11"/>
      <c r="B3" s="11"/>
      <c r="C3" s="12"/>
      <c r="D3" s="12"/>
      <c r="E3" s="12"/>
    </row>
    <row r="4" spans="1:9" ht="18.75">
      <c r="A4" s="28" t="s">
        <v>9</v>
      </c>
      <c r="B4" s="29"/>
      <c r="D4" s="30" t="s">
        <v>8</v>
      </c>
      <c r="E4" s="31"/>
    </row>
    <row r="5" spans="1:9" ht="21">
      <c r="A5" s="5" t="s">
        <v>13</v>
      </c>
      <c r="B5" s="6">
        <f>SUM(B7:B10)</f>
        <v>0</v>
      </c>
      <c r="C5" s="1"/>
      <c r="D5" s="2" t="s">
        <v>3</v>
      </c>
      <c r="E5" s="10">
        <v>0</v>
      </c>
    </row>
    <row r="6" spans="1:9" ht="21">
      <c r="A6" s="3" t="s">
        <v>1</v>
      </c>
      <c r="B6" s="3" t="s">
        <v>2</v>
      </c>
      <c r="C6" s="1"/>
      <c r="D6" s="3" t="s">
        <v>1</v>
      </c>
      <c r="E6" s="3" t="s">
        <v>2</v>
      </c>
      <c r="I6" s="9"/>
    </row>
    <row r="7" spans="1:9" ht="21">
      <c r="A7" s="4">
        <v>300</v>
      </c>
      <c r="B7" s="8"/>
      <c r="C7" s="1"/>
      <c r="D7" s="4">
        <v>100</v>
      </c>
      <c r="E7" s="7">
        <f>(Kostengruppen!C4/100)*E5</f>
        <v>0</v>
      </c>
    </row>
    <row r="8" spans="1:9" ht="21">
      <c r="A8" s="4">
        <v>400</v>
      </c>
      <c r="B8" s="8"/>
      <c r="C8" s="1"/>
      <c r="D8" s="4">
        <v>200</v>
      </c>
      <c r="E8" s="7">
        <f>(Kostengruppen!C5/100)*E5</f>
        <v>0</v>
      </c>
    </row>
    <row r="9" spans="1:9" ht="21">
      <c r="A9" s="4">
        <v>500</v>
      </c>
      <c r="B9" s="8"/>
      <c r="C9" s="1"/>
      <c r="D9" s="4">
        <v>300</v>
      </c>
      <c r="E9" s="7">
        <f>(Kostengruppen!C6/100)*E5</f>
        <v>0</v>
      </c>
    </row>
    <row r="10" spans="1:9" ht="21">
      <c r="A10" s="4">
        <v>600</v>
      </c>
      <c r="B10" s="8"/>
      <c r="C10" s="1"/>
      <c r="D10" s="4">
        <v>400</v>
      </c>
      <c r="E10" s="7">
        <f>(Kostengruppen!C7/100)*E5</f>
        <v>0</v>
      </c>
    </row>
    <row r="11" spans="1:9" ht="21">
      <c r="A11" s="14"/>
      <c r="B11" s="17"/>
      <c r="C11" s="1"/>
      <c r="D11" s="4">
        <v>500</v>
      </c>
      <c r="E11" s="7">
        <f>(Kostengruppen!C8/100)*E9</f>
        <v>0</v>
      </c>
    </row>
    <row r="12" spans="1:9" ht="21">
      <c r="A12" s="14"/>
      <c r="B12" s="17"/>
      <c r="C12" s="1"/>
      <c r="D12" s="4">
        <v>600</v>
      </c>
      <c r="E12" s="7">
        <f>(Kostengruppen!C9/100)*E9</f>
        <v>0</v>
      </c>
    </row>
    <row r="13" spans="1:9" ht="21">
      <c r="A13" s="14"/>
      <c r="B13" s="17"/>
      <c r="C13" s="1"/>
      <c r="D13" s="4">
        <v>700</v>
      </c>
      <c r="E13" s="7">
        <f>(Kostengruppen!C10/100)*E9</f>
        <v>0</v>
      </c>
    </row>
    <row r="14" spans="1:9" ht="21">
      <c r="A14" s="16"/>
      <c r="B14" s="17"/>
      <c r="C14" s="1"/>
      <c r="D14" s="4">
        <v>800</v>
      </c>
      <c r="E14" s="7">
        <f>(Kostengruppen!C11/100)*E9</f>
        <v>0</v>
      </c>
    </row>
    <row r="15" spans="1:9" ht="21">
      <c r="A15" s="16"/>
      <c r="B15" s="17"/>
      <c r="C15" s="1"/>
      <c r="D15" s="14"/>
      <c r="E15" s="15"/>
    </row>
    <row r="16" spans="1:9" ht="21">
      <c r="A16" s="16"/>
      <c r="B16" s="17"/>
      <c r="C16" s="1"/>
      <c r="D16" s="14"/>
      <c r="E16" s="15"/>
    </row>
    <row r="17" spans="1:5" ht="15" customHeight="1">
      <c r="A17" s="22" t="s">
        <v>10</v>
      </c>
      <c r="B17" s="22"/>
      <c r="C17" s="22"/>
      <c r="D17" s="22"/>
      <c r="E17" s="22"/>
    </row>
    <row r="18" spans="1:5" ht="15.75" customHeight="1">
      <c r="A18" s="22"/>
      <c r="B18" s="22"/>
      <c r="C18" s="22"/>
      <c r="D18" s="22"/>
      <c r="E18" s="22"/>
    </row>
    <row r="19" spans="1:5" ht="21">
      <c r="A19" s="38">
        <f>0.01*(B7+B9+B10)+0.041*B8</f>
        <v>0</v>
      </c>
      <c r="B19" s="1"/>
      <c r="C19" s="1"/>
      <c r="D19" s="38">
        <f>0.01*(E9+E11+E12)+0.041*E10</f>
        <v>0</v>
      </c>
    </row>
    <row r="20" spans="1:5" ht="15" customHeight="1">
      <c r="A20" s="22" t="s">
        <v>11</v>
      </c>
      <c r="B20" s="22"/>
      <c r="C20" s="22"/>
      <c r="D20" s="22"/>
      <c r="E20" s="22"/>
    </row>
    <row r="21" spans="1:5" ht="15" customHeight="1">
      <c r="A21" s="22"/>
      <c r="B21" s="22"/>
      <c r="C21" s="22"/>
      <c r="D21" s="22"/>
      <c r="E21" s="22"/>
    </row>
    <row r="22" spans="1:5" ht="21">
      <c r="A22" s="38">
        <f>0.013*(B7+B9+B10)+0.054*B8</f>
        <v>0</v>
      </c>
      <c r="B22" s="1"/>
      <c r="C22" s="1"/>
      <c r="D22" s="38">
        <f>0.013*(E9+E11+E12)+0.054*E10</f>
        <v>0</v>
      </c>
    </row>
  </sheetData>
  <mergeCells count="6">
    <mergeCell ref="A17:E18"/>
    <mergeCell ref="A20:E21"/>
    <mergeCell ref="D4:E4"/>
    <mergeCell ref="A4:B4"/>
    <mergeCell ref="A1:E1"/>
    <mergeCell ref="A2:E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85" zoomScaleNormal="85" workbookViewId="0">
      <selection activeCell="B36" sqref="B36"/>
    </sheetView>
  </sheetViews>
  <sheetFormatPr baseColWidth="10" defaultRowHeight="15"/>
  <cols>
    <col min="1" max="1" width="15" bestFit="1" customWidth="1"/>
    <col min="2" max="2" width="40" customWidth="1"/>
    <col min="3" max="3" width="36.5703125" customWidth="1"/>
  </cols>
  <sheetData>
    <row r="1" spans="1:14" ht="23.25">
      <c r="A1" s="23" t="s">
        <v>19</v>
      </c>
      <c r="B1" s="24"/>
      <c r="C1" s="25"/>
    </row>
    <row r="2" spans="1:14" ht="51" customHeight="1">
      <c r="A2" s="26" t="s">
        <v>20</v>
      </c>
      <c r="B2" s="22"/>
      <c r="C2" s="27"/>
    </row>
    <row r="3" spans="1:14" ht="41.25" customHeight="1">
      <c r="A3" s="3" t="s">
        <v>1</v>
      </c>
      <c r="B3" s="3" t="s">
        <v>4</v>
      </c>
      <c r="C3" s="3" t="s">
        <v>12</v>
      </c>
    </row>
    <row r="4" spans="1:14" ht="21">
      <c r="A4" s="4">
        <v>100</v>
      </c>
      <c r="B4" s="4" t="s">
        <v>15</v>
      </c>
      <c r="C4" s="4">
        <v>0</v>
      </c>
    </row>
    <row r="5" spans="1:14" ht="21">
      <c r="A5" s="4">
        <v>200</v>
      </c>
      <c r="B5" s="4" t="s">
        <v>16</v>
      </c>
      <c r="C5" s="4">
        <v>5</v>
      </c>
    </row>
    <row r="6" spans="1:14" ht="21">
      <c r="A6" s="4">
        <v>300</v>
      </c>
      <c r="B6" s="4" t="s">
        <v>5</v>
      </c>
      <c r="C6" s="4">
        <v>35</v>
      </c>
    </row>
    <row r="7" spans="1:14" ht="21">
      <c r="A7" s="4">
        <v>400</v>
      </c>
      <c r="B7" s="4" t="s">
        <v>14</v>
      </c>
      <c r="C7" s="4">
        <v>25</v>
      </c>
    </row>
    <row r="8" spans="1:14" ht="21">
      <c r="A8" s="4">
        <v>500</v>
      </c>
      <c r="B8" s="4" t="s">
        <v>6</v>
      </c>
      <c r="C8" s="4">
        <v>5</v>
      </c>
    </row>
    <row r="9" spans="1:14" ht="21">
      <c r="A9" s="4">
        <v>600</v>
      </c>
      <c r="B9" s="4" t="s">
        <v>7</v>
      </c>
      <c r="C9" s="4">
        <v>15</v>
      </c>
    </row>
    <row r="10" spans="1:14" ht="21">
      <c r="A10" s="4">
        <v>700</v>
      </c>
      <c r="B10" s="4" t="s">
        <v>17</v>
      </c>
      <c r="C10" s="4">
        <v>10</v>
      </c>
    </row>
    <row r="11" spans="1:14" ht="21">
      <c r="A11" s="18">
        <v>800</v>
      </c>
      <c r="B11" s="18" t="s">
        <v>18</v>
      </c>
      <c r="C11" s="4">
        <v>5</v>
      </c>
    </row>
    <row r="12" spans="1:14" ht="21">
      <c r="A12" s="36" t="s">
        <v>22</v>
      </c>
      <c r="B12" s="37"/>
      <c r="C12" s="4">
        <f>SUM(C4:C11)</f>
        <v>100</v>
      </c>
    </row>
    <row r="13" spans="1:14" ht="21">
      <c r="A13" s="14"/>
    </row>
    <row r="14" spans="1:14">
      <c r="F14" s="20"/>
      <c r="G14" s="20"/>
      <c r="H14" s="20"/>
      <c r="I14" s="20"/>
      <c r="J14" s="20"/>
      <c r="K14" s="20"/>
      <c r="L14" s="20"/>
      <c r="M14" s="20"/>
      <c r="N14" s="20"/>
    </row>
    <row r="15" spans="1:14">
      <c r="F15" s="20"/>
      <c r="G15" s="20"/>
      <c r="H15" s="20"/>
      <c r="I15" s="20"/>
      <c r="J15" s="20"/>
      <c r="K15" s="20"/>
      <c r="L15" s="20"/>
      <c r="M15" s="20"/>
      <c r="N15" s="20"/>
    </row>
    <row r="16" spans="1:14" ht="23.25">
      <c r="F16" s="20"/>
      <c r="G16" s="20"/>
      <c r="H16" s="32"/>
      <c r="I16" s="32"/>
      <c r="J16" s="33"/>
      <c r="K16" s="33"/>
      <c r="L16" s="33"/>
      <c r="M16" s="20"/>
      <c r="N16" s="20"/>
    </row>
    <row r="17" spans="1:14" ht="18.75">
      <c r="A17" s="19"/>
      <c r="B17" s="19"/>
      <c r="C17" s="19"/>
      <c r="F17" s="20"/>
      <c r="G17" s="20"/>
      <c r="H17" s="34"/>
      <c r="I17" s="34"/>
      <c r="J17" s="35"/>
      <c r="K17" s="35"/>
      <c r="L17" s="35"/>
      <c r="M17" s="20"/>
      <c r="N17" s="20"/>
    </row>
    <row r="18" spans="1:14">
      <c r="A18" s="19"/>
      <c r="B18" s="19"/>
      <c r="C18" s="19"/>
      <c r="F18" s="20"/>
      <c r="G18" s="20"/>
      <c r="H18" s="20"/>
      <c r="I18" s="20"/>
      <c r="J18" s="20"/>
      <c r="K18" s="20"/>
      <c r="L18" s="20"/>
      <c r="M18" s="20"/>
      <c r="N18" s="20"/>
    </row>
    <row r="19" spans="1:14" ht="21">
      <c r="A19" s="19"/>
      <c r="B19" s="14"/>
      <c r="C19" s="14"/>
      <c r="F19" s="20"/>
      <c r="G19" s="20"/>
      <c r="H19" s="20"/>
      <c r="I19" s="20"/>
      <c r="J19" s="20"/>
      <c r="K19" s="20"/>
      <c r="L19" s="20"/>
      <c r="M19" s="20"/>
      <c r="N19" s="20"/>
    </row>
    <row r="20" spans="1:14">
      <c r="A20" s="19"/>
      <c r="B20" s="19"/>
      <c r="C20" s="19"/>
    </row>
    <row r="21" spans="1:14">
      <c r="A21" s="19"/>
      <c r="B21" s="19"/>
      <c r="C21" s="19"/>
    </row>
    <row r="22" spans="1:14">
      <c r="A22" s="19"/>
      <c r="B22" s="19"/>
      <c r="C22" s="19"/>
    </row>
  </sheetData>
  <mergeCells count="5">
    <mergeCell ref="A1:C1"/>
    <mergeCell ref="A2:C2"/>
    <mergeCell ref="H16:L16"/>
    <mergeCell ref="H17:L17"/>
    <mergeCell ref="A12:B1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Beispiel</vt:lpstr>
      <vt:lpstr>Berechnung</vt:lpstr>
      <vt:lpstr>Kostengruppen</vt:lpstr>
    </vt:vector>
  </TitlesOfParts>
  <Company>CIT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Saskia Röttges (sroettg2)</dc:creator>
  <cp:lastModifiedBy>Saskia Röttges (sroettg2)</cp:lastModifiedBy>
  <dcterms:created xsi:type="dcterms:W3CDTF">2025-01-14T09:30:14Z</dcterms:created>
  <dcterms:modified xsi:type="dcterms:W3CDTF">2025-04-03T10:35:01Z</dcterms:modified>
</cp:coreProperties>
</file>